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CONAISI\CONSULTORA\PLANILLAS 2023\Febrero\"/>
    </mc:Choice>
  </mc:AlternateContent>
  <bookViews>
    <workbookView xWindow="0" yWindow="0" windowWidth="24000" windowHeight="9630"/>
  </bookViews>
  <sheets>
    <sheet name="144 (2)" sheetId="3" r:id="rId1"/>
  </sheets>
  <definedNames>
    <definedName name="_xlnm._FilterDatabase" localSheetId="0" hidden="1">'144 (2)'!$A$6:$I$6</definedName>
    <definedName name="_xlnm.Print_Area" localSheetId="0">'144 (2)'!$A$1:$H$34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H16" i="3" s="1"/>
  <c r="H29" i="3"/>
  <c r="G22" i="3"/>
  <c r="H22" i="3" s="1"/>
  <c r="G11" i="3"/>
  <c r="H11" i="3" s="1"/>
  <c r="G28" i="3"/>
  <c r="H28" i="3" s="1"/>
  <c r="G13" i="3"/>
  <c r="H13" i="3" s="1"/>
  <c r="G14" i="3"/>
  <c r="H14" i="3" s="1"/>
  <c r="G19" i="3"/>
  <c r="H19" i="3" s="1"/>
  <c r="G20" i="3"/>
  <c r="H20" i="3" s="1"/>
  <c r="G31" i="3"/>
  <c r="H31" i="3" s="1"/>
  <c r="G24" i="3"/>
  <c r="H24" i="3" s="1"/>
  <c r="G8" i="3"/>
  <c r="H8" i="3" s="1"/>
  <c r="G32" i="3"/>
  <c r="H32" i="3" s="1"/>
  <c r="F33" i="3"/>
  <c r="G17" i="3"/>
  <c r="H17" i="3" s="1"/>
  <c r="G9" i="3"/>
  <c r="H9" i="3" s="1"/>
  <c r="G10" i="3"/>
  <c r="H10" i="3" s="1"/>
  <c r="G7" i="3"/>
  <c r="H7" i="3" s="1"/>
  <c r="G12" i="3"/>
  <c r="H12" i="3" s="1"/>
  <c r="G27" i="3"/>
  <c r="H27" i="3" s="1"/>
  <c r="G25" i="3"/>
  <c r="H25" i="3" s="1"/>
  <c r="G23" i="3"/>
  <c r="H23" i="3" s="1"/>
  <c r="G21" i="3"/>
  <c r="H21" i="3" s="1"/>
  <c r="G26" i="3"/>
  <c r="H26" i="3" s="1"/>
  <c r="G15" i="3"/>
  <c r="H15" i="3" s="1"/>
  <c r="G30" i="3"/>
  <c r="H30" i="3" s="1"/>
  <c r="G18" i="3"/>
  <c r="H18" i="3" s="1"/>
  <c r="H33" i="3" l="1"/>
  <c r="G33" i="3"/>
</calcChain>
</file>

<file path=xl/sharedStrings.xml><?xml version="1.0" encoding="utf-8"?>
<sst xmlns="http://schemas.openxmlformats.org/spreadsheetml/2006/main" count="67" uniqueCount="55">
  <si>
    <t xml:space="preserve">ANEXO PERSONAL </t>
  </si>
  <si>
    <t>NRO. ORDEN</t>
  </si>
  <si>
    <t>DESCRIPCION DEL CARGO</t>
  </si>
  <si>
    <t>NRO. DE CARGO</t>
  </si>
  <si>
    <t>ASIGNACION PERSONAL</t>
  </si>
  <si>
    <t>ASIGNACION MENSUAL</t>
  </si>
  <si>
    <t>TOTALES</t>
  </si>
  <si>
    <t xml:space="preserve"> </t>
  </si>
  <si>
    <t>ASIGNACION ANUAL/ AGUINALDO</t>
  </si>
  <si>
    <t>FACTURA</t>
  </si>
  <si>
    <t>LIMPIADORA</t>
  </si>
  <si>
    <t>PLANILLA</t>
  </si>
  <si>
    <t>VER</t>
  </si>
  <si>
    <t>SERENO</t>
  </si>
  <si>
    <t>DIRECCION DE TRANSITO</t>
  </si>
  <si>
    <t>DIRECCION DE ADMINISTRACION Y FINANZAS</t>
  </si>
  <si>
    <t>CONCEJAL MUNICIPAL</t>
  </si>
  <si>
    <t>SECRETARIA JUNTA MUNICIPAL</t>
  </si>
  <si>
    <t>SECRETARIA GENERAL</t>
  </si>
  <si>
    <t>TESORERIA</t>
  </si>
  <si>
    <t>DIRECCION DE CATASTRO</t>
  </si>
  <si>
    <t>DIRECCION DE ACCION SOCIAL</t>
  </si>
  <si>
    <t>DIRECCION DE CODENI</t>
  </si>
  <si>
    <t>CODENI</t>
  </si>
  <si>
    <t>POLICIA MUNICIPAL DE TRANSITO</t>
  </si>
  <si>
    <t>JORNALERO DE CUADRILLA</t>
  </si>
  <si>
    <t>ELMER FRIESEN</t>
  </si>
  <si>
    <t>ANGELA ARANDA</t>
  </si>
  <si>
    <t>ANTON HARDER</t>
  </si>
  <si>
    <t>ADAN CAZENEUVE</t>
  </si>
  <si>
    <t>CARLOS MEDINA</t>
  </si>
  <si>
    <t xml:space="preserve">MANUEL PENAYO </t>
  </si>
  <si>
    <t>LUCIANO CASTILLO</t>
  </si>
  <si>
    <t>JUAN MARTINEZ</t>
  </si>
  <si>
    <t>JUAN CARLOS DE LA CUEVA</t>
  </si>
  <si>
    <t>LUISA ISAURA MERELES VERA</t>
  </si>
  <si>
    <t>DERLIS RAUL ZARATE LOVERA</t>
  </si>
  <si>
    <t>SERGIO DENIS ARRUA GALEANO</t>
  </si>
  <si>
    <t>ESTELA MARY ARANDA RICHARD</t>
  </si>
  <si>
    <t>AUXILIAR ADMINISTRATIVO</t>
  </si>
  <si>
    <t>NIDIA LINCH ARANDA FLEITAS</t>
  </si>
  <si>
    <t>NELSON ARIEL BARBOZA GOMEZ</t>
  </si>
  <si>
    <t>CYNTHIA CAROLINA PERALTA TALAVERA</t>
  </si>
  <si>
    <t>DERLIS OSVALDO SILVA</t>
  </si>
  <si>
    <t>GLORIA BEATRIZ RAMIREZ CARABAJAL</t>
  </si>
  <si>
    <t>GREGORIA ELIZABETH GONZALEZ LOPEZ</t>
  </si>
  <si>
    <t>ULISES DAHIAN GARCIA SERVIN</t>
  </si>
  <si>
    <t>LUCIA SOSA SANABRIA</t>
  </si>
  <si>
    <t>ALBERTO MARTINEZ RIVAS</t>
  </si>
  <si>
    <t>DOMINGO ISABELINO CACERES BOGADO</t>
  </si>
  <si>
    <t>ARTEMIO SANABRIA</t>
  </si>
  <si>
    <t>JUAN CARLOS DE LEON</t>
  </si>
  <si>
    <t>VICTORINO MARTINEZ RUIZ</t>
  </si>
  <si>
    <t>NOMBRE Y APELLIDO</t>
  </si>
  <si>
    <t>C.I.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</si>
</sst>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(&quot;$&quot;* #,##0_);_(&quot;$&quot;* \(#,##0\);_(&quot;$&quot;* &quot;-&quot;_);_(@_)"/>
    <numFmt numFmtId="166" formatCode="_ * #,##0_ ;_ * \-#,##0_ ;_ * &quot;-&quot;??_ ;_ @_ "/>
  </numFmts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6"/>
      <color indexed="8"/>
      <name val="Arial Black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/>
    <xf numFmtId="164" fontId="9" fillId="0" borderId="0" applyFont="0" applyFill="0" applyBorder="0" applyAlignment="0" applyProtection="0"/>
  </cellStyleXfs>
  <cellXfs count="33">
    <xf numFmtId="0" fontId="0" fillId="0" borderId="0" xfId="0"/>
    <xf numFmtId="0" fontId="3" fillId="0" borderId="2" xfId="0" applyFont="1" applyBorder="1"/>
    <xf numFmtId="166" fontId="3" fillId="0" borderId="2" xfId="1" applyNumberFormat="1" applyFont="1" applyBorder="1"/>
    <xf numFmtId="166" fontId="3" fillId="3" borderId="2" xfId="1" applyNumberFormat="1" applyFont="1" applyFill="1" applyBorder="1"/>
    <xf numFmtId="0" fontId="3" fillId="0" borderId="1" xfId="0" applyFont="1" applyBorder="1"/>
    <xf numFmtId="166" fontId="3" fillId="0" borderId="1" xfId="1" applyNumberFormat="1" applyFont="1" applyBorder="1"/>
    <xf numFmtId="166" fontId="3" fillId="3" borderId="1" xfId="1" applyNumberFormat="1" applyFont="1" applyFill="1" applyBorder="1"/>
    <xf numFmtId="0" fontId="3" fillId="0" borderId="0" xfId="0" applyFont="1"/>
    <xf numFmtId="0" fontId="3" fillId="0" borderId="3" xfId="0" applyFont="1" applyBorder="1"/>
    <xf numFmtId="0" fontId="2" fillId="4" borderId="1" xfId="0" applyFont="1" applyFill="1" applyBorder="1" applyAlignment="1">
      <alignment horizontal="center" vertical="justify"/>
    </xf>
    <xf numFmtId="0" fontId="2" fillId="4" borderId="1" xfId="0" applyFont="1" applyFill="1" applyBorder="1" applyAlignment="1">
      <alignment horizontal="center" vertical="center"/>
    </xf>
    <xf numFmtId="166" fontId="2" fillId="0" borderId="0" xfId="0" applyNumberFormat="1" applyFont="1"/>
    <xf numFmtId="0" fontId="5" fillId="0" borderId="0" xfId="0" applyFont="1"/>
    <xf numFmtId="0" fontId="3" fillId="2" borderId="5" xfId="0" applyFont="1" applyFill="1" applyBorder="1"/>
    <xf numFmtId="166" fontId="3" fillId="2" borderId="6" xfId="0" applyNumberFormat="1" applyFont="1" applyFill="1" applyBorder="1"/>
    <xf numFmtId="166" fontId="2" fillId="2" borderId="7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/>
    <xf numFmtId="164" fontId="10" fillId="0" borderId="2" xfId="2" applyFont="1" applyBorder="1"/>
    <xf numFmtId="164" fontId="10" fillId="0" borderId="2" xfId="2" applyFont="1" applyFill="1" applyBorder="1"/>
    <xf numFmtId="164" fontId="10" fillId="0" borderId="11" xfId="2" applyFont="1" applyBorder="1"/>
    <xf numFmtId="0" fontId="3" fillId="0" borderId="2" xfId="0" applyFont="1" applyBorder="1" applyAlignment="1">
      <alignment horizontal="center" wrapText="1"/>
    </xf>
    <xf numFmtId="0" fontId="2" fillId="3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16228</xdr:rowOff>
    </xdr:from>
    <xdr:to>
      <xdr:col>7</xdr:col>
      <xdr:colOff>660919</xdr:colOff>
      <xdr:row>2</xdr:row>
      <xdr:rowOff>273328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4BDA3C-2B38-8BF3-97E8-DEB1D568E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228"/>
          <a:ext cx="8290638" cy="74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98" zoomScaleNormal="98" workbookViewId="0">
      <selection activeCell="A7" sqref="A7:A32"/>
    </sheetView>
  </sheetViews>
  <sheetFormatPr baseColWidth="10" defaultColWidth="10.7109375" defaultRowHeight="12.75" x14ac:dyDescent="0.2"/>
  <cols>
    <col min="1" max="1" width="7" customWidth="1"/>
    <col min="2" max="2" width="29.85546875" customWidth="1"/>
    <col min="3" max="3" width="11.85546875" customWidth="1"/>
    <col min="4" max="4" width="34.28515625" customWidth="1"/>
    <col min="5" max="5" width="6.140625" customWidth="1"/>
    <col min="6" max="6" width="12" customWidth="1"/>
    <col min="7" max="7" width="13.42578125" customWidth="1"/>
    <col min="8" max="8" width="12.42578125" customWidth="1"/>
    <col min="9" max="9" width="12.28515625" bestFit="1" customWidth="1"/>
  </cols>
  <sheetData>
    <row r="1" spans="1:9" ht="20.100000000000001" customHeight="1" x14ac:dyDescent="0.5">
      <c r="A1" s="27"/>
      <c r="B1" s="27"/>
      <c r="C1" s="27"/>
      <c r="D1" s="27"/>
      <c r="E1" s="27"/>
      <c r="F1" s="27"/>
      <c r="G1" s="27"/>
      <c r="H1" s="27"/>
    </row>
    <row r="2" spans="1:9" ht="20.100000000000001" customHeight="1" x14ac:dyDescent="0.25">
      <c r="A2" s="29"/>
      <c r="B2" s="29"/>
      <c r="C2" s="29"/>
      <c r="D2" s="29"/>
      <c r="E2" s="29"/>
      <c r="F2" s="29"/>
      <c r="G2" s="29"/>
      <c r="H2" s="29"/>
    </row>
    <row r="3" spans="1:9" ht="24" customHeight="1" thickBot="1" x14ac:dyDescent="0.25">
      <c r="A3" s="28"/>
      <c r="B3" s="28"/>
      <c r="C3" s="28"/>
      <c r="D3" s="28"/>
      <c r="E3" s="28"/>
      <c r="F3" s="28"/>
      <c r="G3" s="28"/>
      <c r="H3" s="28"/>
    </row>
    <row r="4" spans="1:9" ht="24" customHeight="1" thickBot="1" x14ac:dyDescent="0.25">
      <c r="A4" s="30" t="s">
        <v>0</v>
      </c>
      <c r="B4" s="31"/>
      <c r="C4" s="31"/>
      <c r="D4" s="31"/>
      <c r="E4" s="31"/>
      <c r="F4" s="31"/>
      <c r="G4" s="31"/>
      <c r="H4" s="32"/>
    </row>
    <row r="5" spans="1:9" ht="10.5" customHeight="1" x14ac:dyDescent="0.2">
      <c r="A5" s="20"/>
      <c r="B5" s="20"/>
      <c r="C5" s="20"/>
      <c r="D5" s="20"/>
      <c r="E5" s="20"/>
      <c r="F5" s="20"/>
      <c r="G5" s="20"/>
      <c r="H5" s="20"/>
    </row>
    <row r="6" spans="1:9" ht="37.5" customHeight="1" x14ac:dyDescent="0.2">
      <c r="A6" s="9" t="s">
        <v>1</v>
      </c>
      <c r="B6" s="10" t="s">
        <v>53</v>
      </c>
      <c r="C6" s="10" t="s">
        <v>54</v>
      </c>
      <c r="D6" s="10" t="s">
        <v>2</v>
      </c>
      <c r="E6" s="9" t="s">
        <v>3</v>
      </c>
      <c r="F6" s="9" t="s">
        <v>4</v>
      </c>
      <c r="G6" s="9" t="s">
        <v>5</v>
      </c>
      <c r="H6" s="9" t="s">
        <v>8</v>
      </c>
    </row>
    <row r="7" spans="1:9" ht="20.100000000000001" customHeight="1" x14ac:dyDescent="0.2">
      <c r="A7" s="1">
        <v>1</v>
      </c>
      <c r="B7" s="1" t="s">
        <v>29</v>
      </c>
      <c r="C7" s="22">
        <v>4583645</v>
      </c>
      <c r="D7" s="16" t="s">
        <v>16</v>
      </c>
      <c r="E7" s="19">
        <v>1</v>
      </c>
      <c r="F7" s="3">
        <v>3000000</v>
      </c>
      <c r="G7" s="2">
        <f>+F7*E7</f>
        <v>3000000</v>
      </c>
      <c r="H7" s="2">
        <f t="shared" ref="H7:H15" si="0">+G7*13</f>
        <v>39000000</v>
      </c>
      <c r="I7" s="12" t="s">
        <v>9</v>
      </c>
    </row>
    <row r="8" spans="1:9" ht="20.100000000000001" customHeight="1" x14ac:dyDescent="0.2">
      <c r="A8" s="1">
        <v>2</v>
      </c>
      <c r="B8" s="1" t="s">
        <v>48</v>
      </c>
      <c r="C8" s="22">
        <v>4141509</v>
      </c>
      <c r="D8" s="25" t="s">
        <v>24</v>
      </c>
      <c r="E8" s="19">
        <v>1</v>
      </c>
      <c r="F8" s="3">
        <v>2289324</v>
      </c>
      <c r="G8" s="2">
        <f>+F8</f>
        <v>2289324</v>
      </c>
      <c r="H8" s="2">
        <f t="shared" si="0"/>
        <v>29761212</v>
      </c>
    </row>
    <row r="9" spans="1:9" ht="20.100000000000001" customHeight="1" x14ac:dyDescent="0.2">
      <c r="A9" s="1">
        <v>3</v>
      </c>
      <c r="B9" s="1" t="s">
        <v>27</v>
      </c>
      <c r="C9" s="22">
        <v>2376855</v>
      </c>
      <c r="D9" s="16" t="s">
        <v>16</v>
      </c>
      <c r="E9" s="19">
        <v>1</v>
      </c>
      <c r="F9" s="3">
        <v>3000000</v>
      </c>
      <c r="G9" s="2">
        <f>+F9*E9</f>
        <v>3000000</v>
      </c>
      <c r="H9" s="2">
        <f t="shared" si="0"/>
        <v>39000000</v>
      </c>
    </row>
    <row r="10" spans="1:9" ht="20.100000000000001" customHeight="1" x14ac:dyDescent="0.2">
      <c r="A10" s="1">
        <v>4</v>
      </c>
      <c r="B10" s="1" t="s">
        <v>28</v>
      </c>
      <c r="C10" s="22">
        <v>1173075</v>
      </c>
      <c r="D10" s="16" t="s">
        <v>16</v>
      </c>
      <c r="E10" s="19">
        <v>1</v>
      </c>
      <c r="F10" s="3">
        <v>3000000</v>
      </c>
      <c r="G10" s="2">
        <f>+F10*E10</f>
        <v>3000000</v>
      </c>
      <c r="H10" s="2">
        <f t="shared" si="0"/>
        <v>39000000</v>
      </c>
    </row>
    <row r="11" spans="1:9" ht="20.100000000000001" customHeight="1" x14ac:dyDescent="0.2">
      <c r="A11" s="1">
        <v>5</v>
      </c>
      <c r="B11" s="1" t="s">
        <v>50</v>
      </c>
      <c r="C11" s="22">
        <v>2274170</v>
      </c>
      <c r="D11" s="25" t="s">
        <v>25</v>
      </c>
      <c r="E11" s="19">
        <v>1</v>
      </c>
      <c r="F11" s="3">
        <v>1800000</v>
      </c>
      <c r="G11" s="2">
        <f>+F11</f>
        <v>1800000</v>
      </c>
      <c r="H11" s="2">
        <f t="shared" si="0"/>
        <v>23400000</v>
      </c>
    </row>
    <row r="12" spans="1:9" ht="20.100000000000001" customHeight="1" x14ac:dyDescent="0.2">
      <c r="A12" s="1">
        <v>6</v>
      </c>
      <c r="B12" s="1" t="s">
        <v>30</v>
      </c>
      <c r="C12" s="22">
        <v>2101117</v>
      </c>
      <c r="D12" s="16" t="s">
        <v>16</v>
      </c>
      <c r="E12" s="19">
        <v>1</v>
      </c>
      <c r="F12" s="3">
        <v>3000000</v>
      </c>
      <c r="G12" s="2">
        <f>+F12*E12</f>
        <v>3000000</v>
      </c>
      <c r="H12" s="2">
        <f t="shared" si="0"/>
        <v>39000000</v>
      </c>
      <c r="I12" s="12" t="s">
        <v>9</v>
      </c>
    </row>
    <row r="13" spans="1:9" ht="20.100000000000001" customHeight="1" x14ac:dyDescent="0.2">
      <c r="A13" s="1">
        <v>7</v>
      </c>
      <c r="B13" s="1" t="s">
        <v>42</v>
      </c>
      <c r="C13" s="22">
        <v>3989814</v>
      </c>
      <c r="D13" s="16" t="s">
        <v>14</v>
      </c>
      <c r="E13" s="19">
        <v>1</v>
      </c>
      <c r="F13" s="3">
        <v>2289324</v>
      </c>
      <c r="G13" s="2">
        <f>+F13*E13</f>
        <v>2289324</v>
      </c>
      <c r="H13" s="2">
        <f t="shared" si="0"/>
        <v>29761212</v>
      </c>
      <c r="I13" s="12"/>
    </row>
    <row r="14" spans="1:9" ht="20.100000000000001" customHeight="1" x14ac:dyDescent="0.2">
      <c r="A14" s="1">
        <v>8</v>
      </c>
      <c r="B14" s="1" t="s">
        <v>43</v>
      </c>
      <c r="C14" s="22">
        <v>6024776</v>
      </c>
      <c r="D14" s="16" t="s">
        <v>21</v>
      </c>
      <c r="E14" s="19">
        <v>1</v>
      </c>
      <c r="F14" s="3">
        <v>2289324</v>
      </c>
      <c r="G14" s="2">
        <f>+F14</f>
        <v>2289324</v>
      </c>
      <c r="H14" s="2">
        <f t="shared" si="0"/>
        <v>29761212</v>
      </c>
      <c r="I14" s="12"/>
    </row>
    <row r="15" spans="1:9" ht="20.100000000000001" customHeight="1" x14ac:dyDescent="0.2">
      <c r="A15" s="1">
        <v>9</v>
      </c>
      <c r="B15" s="1" t="s">
        <v>36</v>
      </c>
      <c r="C15" s="22">
        <v>4385985</v>
      </c>
      <c r="D15" s="16" t="s">
        <v>18</v>
      </c>
      <c r="E15" s="19">
        <v>1</v>
      </c>
      <c r="F15" s="3">
        <v>3000000</v>
      </c>
      <c r="G15" s="2">
        <f>+F15*E15</f>
        <v>3000000</v>
      </c>
      <c r="H15" s="2">
        <f t="shared" si="0"/>
        <v>39000000</v>
      </c>
      <c r="I15" s="12"/>
    </row>
    <row r="16" spans="1:9" ht="20.100000000000001" customHeight="1" x14ac:dyDescent="0.2">
      <c r="A16" s="1">
        <v>10</v>
      </c>
      <c r="B16" s="1" t="s">
        <v>49</v>
      </c>
      <c r="C16" s="22">
        <v>1189303</v>
      </c>
      <c r="D16" s="18" t="s">
        <v>24</v>
      </c>
      <c r="E16" s="19">
        <v>1</v>
      </c>
      <c r="F16" s="3">
        <v>2289324</v>
      </c>
      <c r="G16" s="2">
        <f>+F16</f>
        <v>2289324</v>
      </c>
      <c r="H16" s="2">
        <f>G16*13</f>
        <v>29761212</v>
      </c>
    </row>
    <row r="17" spans="1:9" ht="20.100000000000001" customHeight="1" x14ac:dyDescent="0.2">
      <c r="A17" s="1">
        <v>11</v>
      </c>
      <c r="B17" s="1" t="s">
        <v>26</v>
      </c>
      <c r="C17" s="22">
        <v>1482741</v>
      </c>
      <c r="D17" s="17" t="s">
        <v>16</v>
      </c>
      <c r="E17" s="19">
        <v>1</v>
      </c>
      <c r="F17" s="3">
        <v>3000000</v>
      </c>
      <c r="G17" s="2">
        <f>+F17*E17</f>
        <v>3000000</v>
      </c>
      <c r="H17" s="2">
        <f t="shared" ref="H17:H28" si="1">+G17*13</f>
        <v>39000000</v>
      </c>
    </row>
    <row r="18" spans="1:9" ht="20.100000000000001" customHeight="1" x14ac:dyDescent="0.2">
      <c r="A18" s="1">
        <v>12</v>
      </c>
      <c r="B18" s="1" t="s">
        <v>38</v>
      </c>
      <c r="C18" s="22">
        <v>5522645</v>
      </c>
      <c r="D18" s="17" t="s">
        <v>15</v>
      </c>
      <c r="E18" s="19">
        <v>1</v>
      </c>
      <c r="F18" s="3">
        <v>2289324</v>
      </c>
      <c r="G18" s="2">
        <f>+F18*E18</f>
        <v>2289324</v>
      </c>
      <c r="H18" s="2">
        <f t="shared" si="1"/>
        <v>29761212</v>
      </c>
      <c r="I18" s="12"/>
    </row>
    <row r="19" spans="1:9" ht="20.100000000000001" customHeight="1" x14ac:dyDescent="0.2">
      <c r="A19" s="1">
        <v>13</v>
      </c>
      <c r="B19" s="1" t="s">
        <v>44</v>
      </c>
      <c r="C19" s="22">
        <v>2533527</v>
      </c>
      <c r="D19" s="17" t="s">
        <v>22</v>
      </c>
      <c r="E19" s="19">
        <v>1</v>
      </c>
      <c r="F19" s="3">
        <v>2289324</v>
      </c>
      <c r="G19" s="2">
        <f>+F19</f>
        <v>2289324</v>
      </c>
      <c r="H19" s="2">
        <f t="shared" si="1"/>
        <v>29761212</v>
      </c>
      <c r="I19" s="12"/>
    </row>
    <row r="20" spans="1:9" ht="20.100000000000001" customHeight="1" x14ac:dyDescent="0.2">
      <c r="A20" s="1">
        <v>14</v>
      </c>
      <c r="B20" s="1" t="s">
        <v>45</v>
      </c>
      <c r="C20" s="22">
        <v>4910116</v>
      </c>
      <c r="D20" s="17" t="s">
        <v>23</v>
      </c>
      <c r="E20" s="19">
        <v>1</v>
      </c>
      <c r="F20" s="3">
        <v>3500000</v>
      </c>
      <c r="G20" s="2">
        <f>+F20</f>
        <v>3500000</v>
      </c>
      <c r="H20" s="2">
        <f t="shared" si="1"/>
        <v>45500000</v>
      </c>
      <c r="I20" s="12" t="s">
        <v>11</v>
      </c>
    </row>
    <row r="21" spans="1:9" ht="20.100000000000001" customHeight="1" x14ac:dyDescent="0.2">
      <c r="A21" s="1">
        <v>15</v>
      </c>
      <c r="B21" s="1" t="s">
        <v>34</v>
      </c>
      <c r="C21" s="22">
        <v>2274168</v>
      </c>
      <c r="D21" s="17" t="s">
        <v>16</v>
      </c>
      <c r="E21" s="19">
        <v>1</v>
      </c>
      <c r="F21" s="3">
        <v>3000000</v>
      </c>
      <c r="G21" s="2">
        <f>F21</f>
        <v>3000000</v>
      </c>
      <c r="H21" s="2">
        <f t="shared" si="1"/>
        <v>39000000</v>
      </c>
      <c r="I21" s="12"/>
    </row>
    <row r="22" spans="1:9" ht="20.100000000000001" customHeight="1" x14ac:dyDescent="0.2">
      <c r="A22" s="1">
        <v>16</v>
      </c>
      <c r="B22" s="1" t="s">
        <v>51</v>
      </c>
      <c r="C22" s="23">
        <v>1439741</v>
      </c>
      <c r="D22" s="18" t="s">
        <v>25</v>
      </c>
      <c r="E22" s="19">
        <v>1</v>
      </c>
      <c r="F22" s="3">
        <v>1800000</v>
      </c>
      <c r="G22" s="5">
        <f>+F22</f>
        <v>1800000</v>
      </c>
      <c r="H22" s="2">
        <f t="shared" si="1"/>
        <v>23400000</v>
      </c>
    </row>
    <row r="23" spans="1:9" ht="20.100000000000001" customHeight="1" x14ac:dyDescent="0.2">
      <c r="A23" s="1">
        <v>17</v>
      </c>
      <c r="B23" s="1" t="s">
        <v>33</v>
      </c>
      <c r="C23" s="22">
        <v>7409328</v>
      </c>
      <c r="D23" s="17" t="s">
        <v>16</v>
      </c>
      <c r="E23" s="19">
        <v>1</v>
      </c>
      <c r="F23" s="3">
        <v>3000000</v>
      </c>
      <c r="G23" s="5">
        <f>+F23*E23</f>
        <v>3000000</v>
      </c>
      <c r="H23" s="2">
        <f t="shared" si="1"/>
        <v>39000000</v>
      </c>
      <c r="I23" s="12"/>
    </row>
    <row r="24" spans="1:9" ht="20.100000000000001" customHeight="1" x14ac:dyDescent="0.2">
      <c r="A24" s="1">
        <v>18</v>
      </c>
      <c r="B24" s="1" t="s">
        <v>47</v>
      </c>
      <c r="C24" s="22">
        <v>3769076</v>
      </c>
      <c r="D24" s="17" t="s">
        <v>10</v>
      </c>
      <c r="E24" s="19">
        <v>1</v>
      </c>
      <c r="F24" s="3">
        <v>881000</v>
      </c>
      <c r="G24" s="5">
        <f>+F24</f>
        <v>881000</v>
      </c>
      <c r="H24" s="2">
        <f t="shared" si="1"/>
        <v>11453000</v>
      </c>
    </row>
    <row r="25" spans="1:9" ht="20.100000000000001" customHeight="1" x14ac:dyDescent="0.2">
      <c r="A25" s="1">
        <v>19</v>
      </c>
      <c r="B25" s="1" t="s">
        <v>32</v>
      </c>
      <c r="C25" s="22">
        <v>1985465</v>
      </c>
      <c r="D25" s="17" t="s">
        <v>16</v>
      </c>
      <c r="E25" s="19">
        <v>1</v>
      </c>
      <c r="F25" s="3">
        <v>3000000</v>
      </c>
      <c r="G25" s="5">
        <f>F25</f>
        <v>3000000</v>
      </c>
      <c r="H25" s="2">
        <f t="shared" si="1"/>
        <v>39000000</v>
      </c>
      <c r="I25" s="12"/>
    </row>
    <row r="26" spans="1:9" ht="20.100000000000001" customHeight="1" x14ac:dyDescent="0.2">
      <c r="A26" s="1">
        <v>20</v>
      </c>
      <c r="B26" s="1" t="s">
        <v>35</v>
      </c>
      <c r="C26" s="22">
        <v>486223</v>
      </c>
      <c r="D26" s="17" t="s">
        <v>17</v>
      </c>
      <c r="E26" s="19">
        <v>1</v>
      </c>
      <c r="F26" s="3">
        <v>2289324</v>
      </c>
      <c r="G26" s="5">
        <f>+F26*E26</f>
        <v>2289324</v>
      </c>
      <c r="H26" s="5">
        <f t="shared" si="1"/>
        <v>29761212</v>
      </c>
      <c r="I26" s="12"/>
    </row>
    <row r="27" spans="1:9" ht="20.100000000000001" customHeight="1" x14ac:dyDescent="0.2">
      <c r="A27" s="1">
        <v>21</v>
      </c>
      <c r="B27" s="1" t="s">
        <v>31</v>
      </c>
      <c r="C27" s="22">
        <v>3674286</v>
      </c>
      <c r="D27" s="17" t="s">
        <v>16</v>
      </c>
      <c r="E27" s="19">
        <v>1</v>
      </c>
      <c r="F27" s="6">
        <v>3000000</v>
      </c>
      <c r="G27" s="5">
        <f>+F27*E27</f>
        <v>3000000</v>
      </c>
      <c r="H27" s="5">
        <f t="shared" si="1"/>
        <v>39000000</v>
      </c>
      <c r="I27" s="12"/>
    </row>
    <row r="28" spans="1:9" ht="20.100000000000001" customHeight="1" x14ac:dyDescent="0.2">
      <c r="A28" s="1">
        <v>22</v>
      </c>
      <c r="B28" s="1" t="s">
        <v>41</v>
      </c>
      <c r="C28" s="22">
        <v>3433102</v>
      </c>
      <c r="D28" s="17" t="s">
        <v>20</v>
      </c>
      <c r="E28" s="19">
        <v>1</v>
      </c>
      <c r="F28" s="3">
        <v>2289324</v>
      </c>
      <c r="G28" s="5">
        <f>+F28*E28</f>
        <v>2289324</v>
      </c>
      <c r="H28" s="5">
        <f t="shared" si="1"/>
        <v>29761212</v>
      </c>
      <c r="I28" s="12"/>
    </row>
    <row r="29" spans="1:9" ht="20.100000000000001" customHeight="1" x14ac:dyDescent="0.2">
      <c r="A29" s="1">
        <v>23</v>
      </c>
      <c r="B29" s="1" t="s">
        <v>40</v>
      </c>
      <c r="C29" s="22">
        <v>5678273</v>
      </c>
      <c r="D29" s="17" t="s">
        <v>39</v>
      </c>
      <c r="E29" s="19"/>
      <c r="F29" s="3">
        <v>2289324</v>
      </c>
      <c r="G29" s="6">
        <v>2289324</v>
      </c>
      <c r="H29" s="5">
        <f>G29*13</f>
        <v>29761212</v>
      </c>
      <c r="I29" s="12"/>
    </row>
    <row r="30" spans="1:9" ht="20.100000000000001" customHeight="1" x14ac:dyDescent="0.2">
      <c r="A30" s="1">
        <v>24</v>
      </c>
      <c r="B30" s="1" t="s">
        <v>37</v>
      </c>
      <c r="C30" s="22">
        <v>5611101</v>
      </c>
      <c r="D30" s="17" t="s">
        <v>19</v>
      </c>
      <c r="E30" s="19">
        <v>1</v>
      </c>
      <c r="F30" s="6">
        <v>2289324</v>
      </c>
      <c r="G30" s="5">
        <f>+F30*E30</f>
        <v>2289324</v>
      </c>
      <c r="H30" s="5">
        <f>+G30*13</f>
        <v>29761212</v>
      </c>
      <c r="I30" s="12" t="s">
        <v>12</v>
      </c>
    </row>
    <row r="31" spans="1:9" ht="20.100000000000001" customHeight="1" x14ac:dyDescent="0.2">
      <c r="A31" s="1">
        <v>25</v>
      </c>
      <c r="B31" s="1" t="s">
        <v>46</v>
      </c>
      <c r="C31" s="24">
        <v>6887458</v>
      </c>
      <c r="D31" s="17" t="s">
        <v>13</v>
      </c>
      <c r="E31" s="19">
        <v>1</v>
      </c>
      <c r="F31" s="6">
        <v>2289324</v>
      </c>
      <c r="G31" s="5">
        <f>+F31</f>
        <v>2289324</v>
      </c>
      <c r="H31" s="5">
        <f>+G31*13</f>
        <v>29761212</v>
      </c>
      <c r="I31" s="12"/>
    </row>
    <row r="32" spans="1:9" ht="20.100000000000001" customHeight="1" x14ac:dyDescent="0.2">
      <c r="A32" s="1">
        <v>26</v>
      </c>
      <c r="B32" s="4" t="s">
        <v>52</v>
      </c>
      <c r="C32" s="22">
        <v>1345917</v>
      </c>
      <c r="D32" s="18" t="s">
        <v>25</v>
      </c>
      <c r="E32" s="19">
        <v>1</v>
      </c>
      <c r="F32" s="6">
        <v>1800000</v>
      </c>
      <c r="G32" s="5">
        <f>+F32</f>
        <v>1800000</v>
      </c>
      <c r="H32" s="5">
        <f>+G32*13</f>
        <v>23400000</v>
      </c>
    </row>
    <row r="33" spans="1:8" ht="20.100000000000001" customHeight="1" thickBot="1" x14ac:dyDescent="0.25">
      <c r="A33" s="8"/>
      <c r="B33" s="21"/>
      <c r="C33" s="21"/>
      <c r="D33" s="13" t="s">
        <v>6</v>
      </c>
      <c r="E33" s="14">
        <v>0</v>
      </c>
      <c r="F33" s="15">
        <f>SUM(F7:F32)</f>
        <v>64963564</v>
      </c>
      <c r="G33" s="15">
        <f>SUM(G7:G32)</f>
        <v>64963564</v>
      </c>
      <c r="H33" s="15">
        <f>SUM(H7:H32)</f>
        <v>844526332</v>
      </c>
    </row>
    <row r="34" spans="1:8" ht="12.75" customHeight="1" x14ac:dyDescent="0.2">
      <c r="A34" s="7"/>
      <c r="B34" s="7"/>
      <c r="C34" s="7"/>
      <c r="D34" s="7"/>
      <c r="E34" s="7"/>
      <c r="F34" s="7" t="s">
        <v>7</v>
      </c>
      <c r="G34" s="7"/>
      <c r="H34" s="7"/>
    </row>
    <row r="36" spans="1:8" x14ac:dyDescent="0.2">
      <c r="E36" s="26"/>
      <c r="F36" s="26"/>
      <c r="G36" s="26"/>
      <c r="H36" s="11"/>
    </row>
  </sheetData>
  <sortState ref="A7:I34">
    <sortCondition ref="B7:B34"/>
  </sortState>
  <mergeCells count="5">
    <mergeCell ref="E36:G36"/>
    <mergeCell ref="A1:H1"/>
    <mergeCell ref="A3:H3"/>
    <mergeCell ref="A2:H2"/>
    <mergeCell ref="A4:H4"/>
  </mergeCells>
  <pageMargins left="0.9055118110236221" right="0.31496062992125984" top="1.1417322834645669" bottom="0.9448818897637796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144 (2)</vt:lpstr>
      <vt:lpstr>'144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Aguilera</cp:lastModifiedBy>
  <cp:lastPrinted>2023-03-27T18:08:14Z</cp:lastPrinted>
  <dcterms:created xsi:type="dcterms:W3CDTF">2018-09-26T16:21:16Z</dcterms:created>
  <dcterms:modified xsi:type="dcterms:W3CDTF">2023-03-27T18:11:45Z</dcterms:modified>
</cp:coreProperties>
</file>